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2023" sheetId="1" r:id="rId1"/>
    <sheet name="202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<sst xmlns="http://schemas.openxmlformats.org/spreadsheetml/2006/main" count="276" uniqueCount="79">
  <si>
    <t xml:space="preserve">Наименование поставщика или услуги </t>
  </si>
  <si>
    <t>Ед. изм.</t>
  </si>
  <si>
    <t>Тепловая энергия </t>
  </si>
  <si>
    <t xml:space="preserve"> руб/Гкал</t>
  </si>
  <si>
    <t>Горячее водоснабжение </t>
  </si>
  <si>
    <t>руб/м3</t>
  </si>
  <si>
    <t>Холодное водоснабжение</t>
  </si>
  <si>
    <t>Водоотведение </t>
  </si>
  <si>
    <t>одноставочный тариф</t>
  </si>
  <si>
    <t>руб./квт.ч</t>
  </si>
  <si>
    <t>Электроэнергия </t>
  </si>
  <si>
    <t>% роста</t>
  </si>
  <si>
    <t>ЭОТ</t>
  </si>
  <si>
    <t>одноставочный тариф с напольными плитами</t>
  </si>
  <si>
    <t>Газоснабжение</t>
  </si>
  <si>
    <t>Газ по приборам учета</t>
  </si>
  <si>
    <t>Приготовление пищи и ГВС (колонки)</t>
  </si>
  <si>
    <t xml:space="preserve"> отопление в пред.соц.  нормы  </t>
  </si>
  <si>
    <t xml:space="preserve">отопление сверх соц. нормы  </t>
  </si>
  <si>
    <t>ООО "Арзамасский водоканал"</t>
  </si>
  <si>
    <t>Жилищные услуги (для помещений в многоквартирных домах)</t>
  </si>
  <si>
    <t>1. Со всеми видами благоустройства, с лифтами и мусоропроводами</t>
  </si>
  <si>
    <t>2. Со всеми видами благоустройства, с лифтами без мусоропроводов</t>
  </si>
  <si>
    <t>3. Со всеми видами благоустройства, без лифтов с мусоропроводами</t>
  </si>
  <si>
    <t>4. Со всеми видами благоустройства, без лифтов и без мусоропроводов</t>
  </si>
  <si>
    <t>5. Имеющие не все виды благоустройства</t>
  </si>
  <si>
    <t>руб/м2</t>
  </si>
  <si>
    <t>4.1 Со всеми видами благоустройства, без лифтов и без мусоропроводов, имеющих в составе общего имущества помещения санитарно-гигиенического и бытового назначения (бывшие общежития)</t>
  </si>
  <si>
    <t>Обращение с ТКО</t>
  </si>
  <si>
    <t>Индивидуальные жилые дома</t>
  </si>
  <si>
    <t>Многоквартирные дома</t>
  </si>
  <si>
    <t>6. Относящиеся к ветхому фонду или признанные аварийными</t>
  </si>
  <si>
    <t>ООО "ОРК"</t>
  </si>
  <si>
    <t>руб/ч.</t>
  </si>
  <si>
    <t>Размер платы</t>
  </si>
  <si>
    <t>№ 49/1 от 25.11.2022г.   (с 01.12.2022г.)</t>
  </si>
  <si>
    <t>Тариф с 01.01.2023 по 30.06.2023</t>
  </si>
  <si>
    <t>Тариф с 01.07.2023 по 31.12.2023</t>
  </si>
  <si>
    <t>Тариф с 01.07.2022 по 30.11.2022</t>
  </si>
  <si>
    <t>№ 47/62 от 22.11.2022г. (с 01.12.2022г.)</t>
  </si>
  <si>
    <t>№ 47/181 от 22.11.2022г. (с 01.12.2022г.)</t>
  </si>
  <si>
    <t>№ 47/140 от 22.11.2022г. (с 01.12.2022г.)</t>
  </si>
  <si>
    <t>№ 49/16 от 25.11.2022г. (с 01.12.2022г.)</t>
  </si>
  <si>
    <t>№ 51/7 от 30.11.2022г. (с 01.12.2022г.)</t>
  </si>
  <si>
    <t>Постановление администрации города Арзамаса № 1743 от 16.12.2021г.</t>
  </si>
  <si>
    <t>Решение РСТ Нижегородской области для тарифов на 2022-2023г.</t>
  </si>
  <si>
    <t>ООО "РайВодоканал"</t>
  </si>
  <si>
    <r>
      <t xml:space="preserve"> </t>
    </r>
    <r>
      <rPr>
        <b/>
        <i/>
        <sz val="18"/>
        <rFont val="Times New Roman"/>
        <family val="1"/>
      </rPr>
      <t>Арзамасского района</t>
    </r>
  </si>
  <si>
    <t xml:space="preserve"> города Арзамаса </t>
  </si>
  <si>
    <t>Тарифы на коммунальные услуги для населения на 2022-2023г. (с НДС)</t>
  </si>
  <si>
    <t>ООО "Тепловые сети Арзамасского района"</t>
  </si>
  <si>
    <t>р.п. Выездное, с.Абрамово, д.Березовка, с.Кирилловка, с.Красное</t>
  </si>
  <si>
    <t>д.Бебяево</t>
  </si>
  <si>
    <t>р.п. Выездное, с.Красное</t>
  </si>
  <si>
    <t>без учета очистки сточных вод</t>
  </si>
  <si>
    <t>Примечание</t>
  </si>
  <si>
    <t>п.Ломовка, с. Мотовилово, п.Балахониха, с.Чернуха, п. Пошатово, с.Шатовка</t>
  </si>
  <si>
    <t>п.Ломовка, с. Мотовилово, п.Балахониха, с.Чернуха</t>
  </si>
  <si>
    <t>Потребители</t>
  </si>
  <si>
    <t>население, проживающее в сельских населенных пунктах</t>
  </si>
  <si>
    <t>-</t>
  </si>
  <si>
    <t>население Нижегородской области</t>
  </si>
  <si>
    <t>№ 48/93 от 25.11.2022г. (с 01.12.2022г.)</t>
  </si>
  <si>
    <t>№ 48/132 от 25.11.2022г. (с 01.12.2022г.)</t>
  </si>
  <si>
    <t>кластер 7</t>
  </si>
  <si>
    <t>№ 48/1 от 25.11.2022г. (с 01.12.2022г.)</t>
  </si>
  <si>
    <t>Тарифы на коммунальные услуги для населения на 2024г. (с НДС)</t>
  </si>
  <si>
    <t>Тариф с 01.01.2024 по 30.06.2024</t>
  </si>
  <si>
    <t>Тариф с 01.07.2024 по 31.12.2024</t>
  </si>
  <si>
    <t>Решение РСТ Нижегородской области для тарифов на 2024г.</t>
  </si>
  <si>
    <t xml:space="preserve">№ 58/23 от 20.12.2023г. </t>
  </si>
  <si>
    <t>№ 58/77 от 20.12.2023г.</t>
  </si>
  <si>
    <t>№ 48/38 от 16.11.2023г.</t>
  </si>
  <si>
    <t>№ 54/3 от 12.12.2023г.</t>
  </si>
  <si>
    <t xml:space="preserve">№ 52/1 от 30.11.2023г. </t>
  </si>
  <si>
    <t>№ 58/94 от 20.12.2023г.</t>
  </si>
  <si>
    <t>№ 55/21 от 14.12.2023г.</t>
  </si>
  <si>
    <t>№51/1 от 30.11.2023г.</t>
  </si>
  <si>
    <t xml:space="preserve">№ 53/41 от 07.12.2023г.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</si>
</sst>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%"/>
    <numFmt numFmtId="179" formatCode="0.00000"/>
    <numFmt numFmtId="180" formatCode="0.000"/>
    <numFmt numFmtId="181" formatCode="#,##0.000"/>
    <numFmt numFmtId="182" formatCode="0.0000"/>
    <numFmt numFmtId="183" formatCode="#,##0.0000"/>
  </numFmts>
  <fonts count="53">
    <font>
      <sz val="10"/>
      <name val="Arial Cyr"/>
      <family val="0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b/>
      <i/>
      <sz val="8"/>
      <color indexed="63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7" fontId="11" fillId="32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0" fillId="32" borderId="12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177" fontId="3" fillId="32" borderId="12" xfId="0" applyNumberFormat="1" applyFont="1" applyFill="1" applyBorder="1" applyAlignment="1">
      <alignment horizontal="center" vertical="center" wrapText="1"/>
    </xf>
    <xf numFmtId="177" fontId="3" fillId="32" borderId="22" xfId="0" applyNumberFormat="1" applyFont="1" applyFill="1" applyBorder="1" applyAlignment="1">
      <alignment horizontal="center" vertical="center" wrapText="1"/>
    </xf>
    <xf numFmtId="177" fontId="3" fillId="32" borderId="11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V13" sqref="V13"/>
    </sheetView>
  </sheetViews>
  <sheetFormatPr defaultColWidth="9.00390625" defaultRowHeight="12.75"/>
  <cols>
    <col min="1" max="1" width="27.875" style="3" customWidth="1"/>
    <col min="2" max="2" width="11.625" style="1" customWidth="1"/>
    <col min="3" max="3" width="10.875" style="1" customWidth="1"/>
    <col min="4" max="4" width="10.75390625" style="1" customWidth="1"/>
    <col min="5" max="5" width="7.25390625" style="1" customWidth="1"/>
    <col min="6" max="6" width="10.125" style="1" hidden="1" customWidth="1"/>
    <col min="7" max="7" width="7.375" style="1" hidden="1" customWidth="1"/>
    <col min="8" max="8" width="22.25390625" style="1" customWidth="1"/>
    <col min="9" max="9" width="28.00390625" style="1" customWidth="1"/>
    <col min="10" max="10" width="11.875" style="1" customWidth="1"/>
    <col min="11" max="11" width="21.125" style="1" customWidth="1"/>
    <col min="12" max="12" width="11.75390625" style="1" customWidth="1"/>
    <col min="13" max="13" width="11.00390625" style="1" customWidth="1"/>
    <col min="14" max="14" width="8.25390625" style="1" customWidth="1"/>
    <col min="15" max="15" width="0" style="1" hidden="1" customWidth="1"/>
    <col min="16" max="16" width="8.25390625" style="1" hidden="1" customWidth="1"/>
    <col min="17" max="17" width="22.00390625" style="1" customWidth="1"/>
    <col min="18" max="18" width="14.75390625" style="1" customWidth="1"/>
    <col min="19" max="16384" width="9.125" style="1" customWidth="1"/>
  </cols>
  <sheetData>
    <row r="1" spans="1:18" ht="23.25" customHeight="1">
      <c r="A1" s="80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27" customHeight="1">
      <c r="A2" s="86" t="s">
        <v>48</v>
      </c>
      <c r="B2" s="87"/>
      <c r="C2" s="87"/>
      <c r="D2" s="87"/>
      <c r="E2" s="87"/>
      <c r="F2" s="87"/>
      <c r="G2" s="87"/>
      <c r="H2" s="88"/>
      <c r="I2" s="84" t="s">
        <v>47</v>
      </c>
      <c r="J2" s="84"/>
      <c r="K2" s="84"/>
      <c r="L2" s="84"/>
      <c r="M2" s="84"/>
      <c r="N2" s="84"/>
      <c r="O2" s="84"/>
      <c r="P2" s="84"/>
      <c r="Q2" s="84"/>
      <c r="R2" s="85"/>
    </row>
    <row r="3" spans="1:18" ht="72.75" customHeight="1">
      <c r="A3" s="6" t="s">
        <v>0</v>
      </c>
      <c r="B3" s="6" t="s">
        <v>1</v>
      </c>
      <c r="C3" s="6" t="s">
        <v>38</v>
      </c>
      <c r="D3" s="7" t="s">
        <v>36</v>
      </c>
      <c r="E3" s="7" t="s">
        <v>11</v>
      </c>
      <c r="F3" s="6" t="s">
        <v>37</v>
      </c>
      <c r="G3" s="7" t="s">
        <v>11</v>
      </c>
      <c r="H3" s="61" t="s">
        <v>45</v>
      </c>
      <c r="I3" s="59" t="s">
        <v>0</v>
      </c>
      <c r="J3" s="6" t="s">
        <v>1</v>
      </c>
      <c r="K3" s="6" t="s">
        <v>58</v>
      </c>
      <c r="L3" s="6" t="s">
        <v>38</v>
      </c>
      <c r="M3" s="7" t="s">
        <v>36</v>
      </c>
      <c r="N3" s="7" t="s">
        <v>11</v>
      </c>
      <c r="O3" s="6" t="s">
        <v>37</v>
      </c>
      <c r="P3" s="7" t="s">
        <v>11</v>
      </c>
      <c r="Q3" s="8" t="s">
        <v>45</v>
      </c>
      <c r="R3" s="8" t="s">
        <v>55</v>
      </c>
    </row>
    <row r="4" spans="1:18" ht="15.75" customHeight="1">
      <c r="A4" s="70" t="s">
        <v>2</v>
      </c>
      <c r="B4" s="70"/>
      <c r="C4" s="70"/>
      <c r="D4" s="70"/>
      <c r="E4" s="70"/>
      <c r="F4" s="70"/>
      <c r="G4" s="70"/>
      <c r="H4" s="71"/>
      <c r="I4" s="83" t="s">
        <v>2</v>
      </c>
      <c r="J4" s="70"/>
      <c r="K4" s="70"/>
      <c r="L4" s="70"/>
      <c r="M4" s="70"/>
      <c r="N4" s="70"/>
      <c r="O4" s="70"/>
      <c r="P4" s="70"/>
      <c r="Q4" s="70"/>
      <c r="R4" s="39"/>
    </row>
    <row r="5" spans="1:18" s="4" customFormat="1" ht="30.75" customHeight="1">
      <c r="A5" s="24" t="s">
        <v>32</v>
      </c>
      <c r="B5" s="5" t="s">
        <v>3</v>
      </c>
      <c r="C5" s="23">
        <v>2829.76</v>
      </c>
      <c r="D5" s="23">
        <v>3084.43</v>
      </c>
      <c r="E5" s="10">
        <f>D5/C5*100</f>
        <v>108.99970315503786</v>
      </c>
      <c r="F5" s="23">
        <v>3084.43</v>
      </c>
      <c r="G5" s="12">
        <f>F5/D5*100</f>
        <v>100</v>
      </c>
      <c r="H5" s="60" t="s">
        <v>39</v>
      </c>
      <c r="I5" s="58" t="s">
        <v>50</v>
      </c>
      <c r="J5" s="5" t="s">
        <v>3</v>
      </c>
      <c r="K5" s="46"/>
      <c r="L5" s="22">
        <v>3209.96</v>
      </c>
      <c r="M5" s="32">
        <v>3498.85</v>
      </c>
      <c r="N5" s="51">
        <f>M5/L5*100</f>
        <v>108.99980062056846</v>
      </c>
      <c r="O5" s="41"/>
      <c r="P5" s="41"/>
      <c r="Q5" s="42" t="s">
        <v>65</v>
      </c>
      <c r="R5" s="38"/>
    </row>
    <row r="6" spans="1:18" ht="15.75" customHeight="1">
      <c r="A6" s="70" t="s">
        <v>4</v>
      </c>
      <c r="B6" s="70"/>
      <c r="C6" s="70"/>
      <c r="D6" s="70"/>
      <c r="E6" s="70"/>
      <c r="F6" s="70"/>
      <c r="G6" s="70"/>
      <c r="H6" s="71"/>
      <c r="I6" s="83" t="s">
        <v>4</v>
      </c>
      <c r="J6" s="70"/>
      <c r="K6" s="70"/>
      <c r="L6" s="70"/>
      <c r="M6" s="70"/>
      <c r="N6" s="70"/>
      <c r="O6" s="70"/>
      <c r="P6" s="70"/>
      <c r="Q6" s="70"/>
      <c r="R6" s="39"/>
    </row>
    <row r="7" spans="1:18" s="4" customFormat="1" ht="30.75" customHeight="1">
      <c r="A7" s="24" t="s">
        <v>32</v>
      </c>
      <c r="B7" s="9" t="s">
        <v>5</v>
      </c>
      <c r="C7" s="11">
        <v>160.38</v>
      </c>
      <c r="D7" s="11">
        <v>174.81</v>
      </c>
      <c r="E7" s="10">
        <f>D7/C7*100</f>
        <v>108.99738121960345</v>
      </c>
      <c r="F7" s="11">
        <v>174.81</v>
      </c>
      <c r="G7" s="12">
        <f>F7/D7*100</f>
        <v>100</v>
      </c>
      <c r="H7" s="60" t="s">
        <v>40</v>
      </c>
      <c r="I7" s="58" t="s">
        <v>50</v>
      </c>
      <c r="J7" s="9" t="s">
        <v>5</v>
      </c>
      <c r="K7" s="46"/>
      <c r="L7" s="22">
        <v>174.36</v>
      </c>
      <c r="M7" s="22">
        <v>190.04</v>
      </c>
      <c r="N7" s="51">
        <f>M7/L7*100</f>
        <v>108.99288827712776</v>
      </c>
      <c r="O7" s="41"/>
      <c r="P7" s="41"/>
      <c r="Q7" s="42" t="s">
        <v>63</v>
      </c>
      <c r="R7" s="38"/>
    </row>
    <row r="8" spans="1:18" ht="15.75" customHeight="1">
      <c r="A8" s="70" t="s">
        <v>6</v>
      </c>
      <c r="B8" s="70"/>
      <c r="C8" s="70"/>
      <c r="D8" s="70"/>
      <c r="E8" s="70"/>
      <c r="F8" s="70"/>
      <c r="G8" s="70"/>
      <c r="H8" s="71"/>
      <c r="I8" s="83" t="s">
        <v>6</v>
      </c>
      <c r="J8" s="70"/>
      <c r="K8" s="70"/>
      <c r="L8" s="70"/>
      <c r="M8" s="70"/>
      <c r="N8" s="70"/>
      <c r="O8" s="70"/>
      <c r="P8" s="70"/>
      <c r="Q8" s="70"/>
      <c r="R8" s="39"/>
    </row>
    <row r="9" spans="1:18" s="4" customFormat="1" ht="30" customHeight="1">
      <c r="A9" s="24" t="s">
        <v>19</v>
      </c>
      <c r="B9" s="9" t="s">
        <v>5</v>
      </c>
      <c r="C9" s="11">
        <v>30.23</v>
      </c>
      <c r="D9" s="11">
        <v>32.94</v>
      </c>
      <c r="E9" s="10">
        <f>D9/C9*100</f>
        <v>108.96460469732054</v>
      </c>
      <c r="F9" s="11">
        <v>32.94</v>
      </c>
      <c r="G9" s="12">
        <f>F9/D9*100</f>
        <v>100</v>
      </c>
      <c r="H9" s="60" t="s">
        <v>41</v>
      </c>
      <c r="I9" s="65" t="s">
        <v>46</v>
      </c>
      <c r="J9" s="9" t="s">
        <v>5</v>
      </c>
      <c r="K9" s="9"/>
      <c r="L9" s="22">
        <v>40.71</v>
      </c>
      <c r="M9" s="22">
        <v>44.37</v>
      </c>
      <c r="N9" s="51">
        <f>M9/L9*100</f>
        <v>108.99042004421517</v>
      </c>
      <c r="O9" s="41"/>
      <c r="P9" s="41"/>
      <c r="Q9" s="42" t="s">
        <v>62</v>
      </c>
      <c r="R9" s="38"/>
    </row>
    <row r="10" spans="1:18" ht="15.75" customHeight="1">
      <c r="A10" s="70" t="s">
        <v>7</v>
      </c>
      <c r="B10" s="70"/>
      <c r="C10" s="70"/>
      <c r="D10" s="70"/>
      <c r="E10" s="70"/>
      <c r="F10" s="70"/>
      <c r="G10" s="70"/>
      <c r="H10" s="71"/>
      <c r="I10" s="83" t="s">
        <v>7</v>
      </c>
      <c r="J10" s="70"/>
      <c r="K10" s="70"/>
      <c r="L10" s="70"/>
      <c r="M10" s="70"/>
      <c r="N10" s="70"/>
      <c r="O10" s="70"/>
      <c r="P10" s="70"/>
      <c r="Q10" s="70"/>
      <c r="R10" s="39"/>
    </row>
    <row r="11" spans="1:18" s="45" customFormat="1" ht="39.75" customHeight="1">
      <c r="A11" s="119" t="s">
        <v>19</v>
      </c>
      <c r="B11" s="95" t="s">
        <v>5</v>
      </c>
      <c r="C11" s="123">
        <v>24.55</v>
      </c>
      <c r="D11" s="123">
        <v>26.75</v>
      </c>
      <c r="E11" s="126">
        <f>D11/C11*100</f>
        <v>108.96130346232178</v>
      </c>
      <c r="F11" s="13">
        <v>26.75</v>
      </c>
      <c r="G11" s="14">
        <f>F11/D11*100</f>
        <v>100</v>
      </c>
      <c r="H11" s="77" t="s">
        <v>41</v>
      </c>
      <c r="I11" s="93" t="s">
        <v>46</v>
      </c>
      <c r="J11" s="95" t="s">
        <v>5</v>
      </c>
      <c r="K11" s="46" t="s">
        <v>56</v>
      </c>
      <c r="L11" s="29">
        <v>36.74</v>
      </c>
      <c r="M11" s="29">
        <v>40.03</v>
      </c>
      <c r="N11" s="52">
        <f aca="true" t="shared" si="0" ref="N11:N16">M11/L11*100</f>
        <v>108.95481763745236</v>
      </c>
      <c r="O11" s="24"/>
      <c r="P11" s="24"/>
      <c r="Q11" s="91" t="s">
        <v>62</v>
      </c>
      <c r="R11" s="55" t="s">
        <v>54</v>
      </c>
    </row>
    <row r="12" spans="1:18" s="45" customFormat="1" ht="30" customHeight="1">
      <c r="A12" s="120"/>
      <c r="B12" s="96"/>
      <c r="C12" s="124"/>
      <c r="D12" s="124"/>
      <c r="E12" s="127"/>
      <c r="F12" s="24"/>
      <c r="G12" s="24"/>
      <c r="H12" s="78"/>
      <c r="I12" s="94"/>
      <c r="J12" s="96"/>
      <c r="K12" s="46" t="s">
        <v>57</v>
      </c>
      <c r="L12" s="29">
        <v>56.69</v>
      </c>
      <c r="M12" s="29">
        <v>61.79</v>
      </c>
      <c r="N12" s="52">
        <f t="shared" si="0"/>
        <v>108.99629564297055</v>
      </c>
      <c r="O12" s="24"/>
      <c r="P12" s="24"/>
      <c r="Q12" s="92"/>
      <c r="R12" s="56"/>
    </row>
    <row r="13" spans="1:18" s="45" customFormat="1" ht="38.25" customHeight="1">
      <c r="A13" s="120"/>
      <c r="B13" s="96"/>
      <c r="C13" s="124"/>
      <c r="D13" s="124"/>
      <c r="E13" s="127"/>
      <c r="F13" s="24"/>
      <c r="G13" s="24"/>
      <c r="H13" s="78"/>
      <c r="I13" s="94"/>
      <c r="J13" s="96"/>
      <c r="K13" s="46" t="s">
        <v>51</v>
      </c>
      <c r="L13" s="29">
        <v>45.35</v>
      </c>
      <c r="M13" s="29">
        <v>49.43</v>
      </c>
      <c r="N13" s="52">
        <f t="shared" si="0"/>
        <v>108.99669239250275</v>
      </c>
      <c r="O13" s="24"/>
      <c r="P13" s="24"/>
      <c r="Q13" s="92"/>
      <c r="R13" s="55" t="s">
        <v>54</v>
      </c>
    </row>
    <row r="14" spans="1:18" s="45" customFormat="1" ht="24" customHeight="1">
      <c r="A14" s="120"/>
      <c r="B14" s="96"/>
      <c r="C14" s="124"/>
      <c r="D14" s="124"/>
      <c r="E14" s="127"/>
      <c r="F14" s="24"/>
      <c r="G14" s="24"/>
      <c r="H14" s="78"/>
      <c r="I14" s="94"/>
      <c r="J14" s="96"/>
      <c r="K14" s="89" t="s">
        <v>52</v>
      </c>
      <c r="L14" s="29">
        <v>45.35</v>
      </c>
      <c r="M14" s="29">
        <v>49.43</v>
      </c>
      <c r="N14" s="52">
        <f t="shared" si="0"/>
        <v>108.99669239250275</v>
      </c>
      <c r="O14" s="24"/>
      <c r="P14" s="24"/>
      <c r="Q14" s="92"/>
      <c r="R14" s="55" t="s">
        <v>54</v>
      </c>
    </row>
    <row r="15" spans="1:18" s="45" customFormat="1" ht="21.75" customHeight="1">
      <c r="A15" s="120"/>
      <c r="B15" s="96"/>
      <c r="C15" s="124"/>
      <c r="D15" s="124"/>
      <c r="E15" s="127"/>
      <c r="F15" s="24"/>
      <c r="G15" s="24"/>
      <c r="H15" s="78"/>
      <c r="I15" s="94"/>
      <c r="J15" s="96"/>
      <c r="K15" s="90"/>
      <c r="L15" s="29">
        <v>55.9</v>
      </c>
      <c r="M15" s="29">
        <v>60.93</v>
      </c>
      <c r="N15" s="52">
        <f t="shared" si="0"/>
        <v>108.99821109123435</v>
      </c>
      <c r="O15" s="24"/>
      <c r="P15" s="24"/>
      <c r="Q15" s="92"/>
      <c r="R15" s="57"/>
    </row>
    <row r="16" spans="1:18" s="45" customFormat="1" ht="24" customHeight="1">
      <c r="A16" s="121"/>
      <c r="B16" s="122"/>
      <c r="C16" s="125"/>
      <c r="D16" s="125"/>
      <c r="E16" s="128"/>
      <c r="F16" s="24"/>
      <c r="G16" s="24"/>
      <c r="H16" s="79"/>
      <c r="I16" s="94"/>
      <c r="J16" s="96"/>
      <c r="K16" s="47" t="s">
        <v>53</v>
      </c>
      <c r="L16" s="50">
        <v>60.83</v>
      </c>
      <c r="M16" s="49">
        <v>66.3</v>
      </c>
      <c r="N16" s="52">
        <f t="shared" si="0"/>
        <v>108.99227354923558</v>
      </c>
      <c r="O16" s="48"/>
      <c r="P16" s="48"/>
      <c r="Q16" s="92"/>
      <c r="R16" s="54"/>
    </row>
    <row r="17" spans="1:18" ht="15.75" customHeight="1">
      <c r="A17" s="72" t="s">
        <v>10</v>
      </c>
      <c r="B17" s="73"/>
      <c r="C17" s="73"/>
      <c r="D17" s="73"/>
      <c r="E17" s="73"/>
      <c r="F17" s="73"/>
      <c r="G17" s="73"/>
      <c r="H17" s="74"/>
      <c r="I17" s="83" t="s">
        <v>10</v>
      </c>
      <c r="J17" s="70"/>
      <c r="K17" s="70"/>
      <c r="L17" s="70"/>
      <c r="M17" s="70"/>
      <c r="N17" s="70"/>
      <c r="O17" s="70"/>
      <c r="P17" s="70"/>
      <c r="Q17" s="70"/>
      <c r="R17" s="39"/>
    </row>
    <row r="18" spans="1:18" s="4" customFormat="1" ht="21" customHeight="1">
      <c r="A18" s="9" t="s">
        <v>8</v>
      </c>
      <c r="B18" s="9" t="s">
        <v>9</v>
      </c>
      <c r="C18" s="34">
        <v>4.12</v>
      </c>
      <c r="D18" s="22">
        <v>4.48</v>
      </c>
      <c r="E18" s="10">
        <f>D18/C18*100</f>
        <v>108.73786407766993</v>
      </c>
      <c r="F18" s="22">
        <v>4.48</v>
      </c>
      <c r="G18" s="12">
        <f>F18/D18*100</f>
        <v>100</v>
      </c>
      <c r="H18" s="76" t="s">
        <v>42</v>
      </c>
      <c r="I18" s="62" t="s">
        <v>8</v>
      </c>
      <c r="J18" s="9" t="s">
        <v>9</v>
      </c>
      <c r="K18" s="98" t="s">
        <v>59</v>
      </c>
      <c r="L18" s="22">
        <v>2.98</v>
      </c>
      <c r="M18" s="22">
        <v>3.22</v>
      </c>
      <c r="N18" s="53">
        <f>M18/L18*100</f>
        <v>108.0536912751678</v>
      </c>
      <c r="O18" s="41"/>
      <c r="P18" s="41"/>
      <c r="Q18" s="97" t="s">
        <v>42</v>
      </c>
      <c r="R18" s="107"/>
    </row>
    <row r="19" spans="1:18" ht="23.25" customHeight="1">
      <c r="A19" s="8" t="s">
        <v>12</v>
      </c>
      <c r="B19" s="6" t="s">
        <v>9</v>
      </c>
      <c r="C19" s="34">
        <v>7.23</v>
      </c>
      <c r="D19" s="23">
        <v>7.23</v>
      </c>
      <c r="E19" s="10">
        <f>D19/C19*100</f>
        <v>100</v>
      </c>
      <c r="F19" s="23">
        <v>7.23</v>
      </c>
      <c r="G19" s="12">
        <f>F19/D19*100</f>
        <v>100</v>
      </c>
      <c r="H19" s="76"/>
      <c r="I19" s="64" t="s">
        <v>12</v>
      </c>
      <c r="J19" s="6" t="s">
        <v>9</v>
      </c>
      <c r="K19" s="99"/>
      <c r="L19" s="23">
        <v>5.23</v>
      </c>
      <c r="M19" s="23">
        <v>5.23</v>
      </c>
      <c r="N19" s="53">
        <f>M19/L19*100</f>
        <v>100</v>
      </c>
      <c r="O19" s="43"/>
      <c r="P19" s="43"/>
      <c r="Q19" s="97"/>
      <c r="R19" s="108"/>
    </row>
    <row r="20" spans="1:18" s="4" customFormat="1" ht="27.75" customHeight="1">
      <c r="A20" s="9" t="s">
        <v>13</v>
      </c>
      <c r="B20" s="9" t="s">
        <v>9</v>
      </c>
      <c r="C20" s="34">
        <v>2.98</v>
      </c>
      <c r="D20" s="22">
        <v>3.22</v>
      </c>
      <c r="E20" s="10">
        <f>D20/C20*100</f>
        <v>108.0536912751678</v>
      </c>
      <c r="F20" s="22">
        <v>3.22</v>
      </c>
      <c r="G20" s="12">
        <f>F20/D20*100</f>
        <v>100</v>
      </c>
      <c r="H20" s="76"/>
      <c r="I20" s="62" t="s">
        <v>13</v>
      </c>
      <c r="J20" s="9" t="s">
        <v>9</v>
      </c>
      <c r="K20" s="99"/>
      <c r="L20" s="22" t="s">
        <v>60</v>
      </c>
      <c r="M20" s="22" t="s">
        <v>60</v>
      </c>
      <c r="N20" s="41"/>
      <c r="O20" s="41"/>
      <c r="P20" s="41"/>
      <c r="Q20" s="97"/>
      <c r="R20" s="108"/>
    </row>
    <row r="21" spans="1:18" ht="18.75" customHeight="1">
      <c r="A21" s="8" t="s">
        <v>12</v>
      </c>
      <c r="B21" s="6" t="s">
        <v>9</v>
      </c>
      <c r="C21" s="34">
        <v>5.23</v>
      </c>
      <c r="D21" s="23">
        <v>5.23</v>
      </c>
      <c r="E21" s="10">
        <f>D21/C21*100</f>
        <v>100</v>
      </c>
      <c r="F21" s="23">
        <v>5.23</v>
      </c>
      <c r="G21" s="12">
        <f>F21/D21*100</f>
        <v>100</v>
      </c>
      <c r="H21" s="76"/>
      <c r="I21" s="64" t="s">
        <v>12</v>
      </c>
      <c r="J21" s="6" t="s">
        <v>9</v>
      </c>
      <c r="K21" s="100"/>
      <c r="L21" s="23" t="s">
        <v>60</v>
      </c>
      <c r="M21" s="23" t="s">
        <v>60</v>
      </c>
      <c r="N21" s="43"/>
      <c r="O21" s="43"/>
      <c r="P21" s="43"/>
      <c r="Q21" s="97"/>
      <c r="R21" s="109"/>
    </row>
    <row r="22" spans="1:18" s="2" customFormat="1" ht="15.75" customHeight="1">
      <c r="A22" s="70" t="s">
        <v>14</v>
      </c>
      <c r="B22" s="70"/>
      <c r="C22" s="70"/>
      <c r="D22" s="70"/>
      <c r="E22" s="70"/>
      <c r="F22" s="70"/>
      <c r="G22" s="70"/>
      <c r="H22" s="71"/>
      <c r="I22" s="83" t="s">
        <v>14</v>
      </c>
      <c r="J22" s="70"/>
      <c r="K22" s="70"/>
      <c r="L22" s="70"/>
      <c r="M22" s="70"/>
      <c r="N22" s="70"/>
      <c r="O22" s="70"/>
      <c r="P22" s="70"/>
      <c r="Q22" s="70"/>
      <c r="R22" s="40"/>
    </row>
    <row r="23" spans="1:18" s="2" customFormat="1" ht="24.75" customHeight="1">
      <c r="A23" s="6" t="s">
        <v>15</v>
      </c>
      <c r="B23" s="19" t="s">
        <v>5</v>
      </c>
      <c r="C23" s="32">
        <v>6.31053</v>
      </c>
      <c r="D23" s="21">
        <v>6.84081</v>
      </c>
      <c r="E23" s="16">
        <f>D23/C23*100</f>
        <v>108.40309767959269</v>
      </c>
      <c r="F23" s="21">
        <v>6.84081</v>
      </c>
      <c r="G23" s="15">
        <f aca="true" t="shared" si="1" ref="G23:G30">F23/D23*100</f>
        <v>100</v>
      </c>
      <c r="H23" s="76" t="s">
        <v>35</v>
      </c>
      <c r="I23" s="59" t="s">
        <v>15</v>
      </c>
      <c r="J23" s="19" t="s">
        <v>5</v>
      </c>
      <c r="K23" s="101" t="s">
        <v>61</v>
      </c>
      <c r="L23" s="32">
        <v>6.31053</v>
      </c>
      <c r="M23" s="21">
        <v>6.84081</v>
      </c>
      <c r="N23" s="16">
        <f>M23/L23*100</f>
        <v>108.40309767959269</v>
      </c>
      <c r="O23" s="21">
        <v>6.84081</v>
      </c>
      <c r="P23" s="15">
        <f>O23/M23*100</f>
        <v>100</v>
      </c>
      <c r="Q23" s="97" t="s">
        <v>35</v>
      </c>
      <c r="R23" s="110"/>
    </row>
    <row r="24" spans="1:18" s="2" customFormat="1" ht="27.75" customHeight="1">
      <c r="A24" s="6" t="s">
        <v>16</v>
      </c>
      <c r="B24" s="19" t="s">
        <v>5</v>
      </c>
      <c r="C24" s="35">
        <v>6.56942</v>
      </c>
      <c r="D24" s="20">
        <v>7.12875</v>
      </c>
      <c r="E24" s="16">
        <f>D24/C24*100</f>
        <v>108.51414584544754</v>
      </c>
      <c r="F24" s="20">
        <v>7.12875</v>
      </c>
      <c r="G24" s="15">
        <f t="shared" si="1"/>
        <v>100</v>
      </c>
      <c r="H24" s="76"/>
      <c r="I24" s="59" t="s">
        <v>16</v>
      </c>
      <c r="J24" s="19" t="s">
        <v>5</v>
      </c>
      <c r="K24" s="102"/>
      <c r="L24" s="35">
        <v>6.56942</v>
      </c>
      <c r="M24" s="20">
        <v>7.12875</v>
      </c>
      <c r="N24" s="16">
        <f>M24/L24*100</f>
        <v>108.51414584544754</v>
      </c>
      <c r="O24" s="20">
        <v>7.12875</v>
      </c>
      <c r="P24" s="15">
        <f>O24/M24*100</f>
        <v>100</v>
      </c>
      <c r="Q24" s="97"/>
      <c r="R24" s="111"/>
    </row>
    <row r="25" spans="1:18" s="2" customFormat="1" ht="22.5" customHeight="1">
      <c r="A25" s="6" t="s">
        <v>17</v>
      </c>
      <c r="B25" s="19" t="s">
        <v>5</v>
      </c>
      <c r="C25" s="32">
        <v>5.70368</v>
      </c>
      <c r="D25" s="21">
        <v>6.18849</v>
      </c>
      <c r="E25" s="16">
        <f>D25/C25*100</f>
        <v>108.49995090888689</v>
      </c>
      <c r="F25" s="21">
        <v>6.18849</v>
      </c>
      <c r="G25" s="15">
        <f t="shared" si="1"/>
        <v>100</v>
      </c>
      <c r="H25" s="76"/>
      <c r="I25" s="59" t="s">
        <v>17</v>
      </c>
      <c r="J25" s="19" t="s">
        <v>5</v>
      </c>
      <c r="K25" s="102"/>
      <c r="L25" s="32">
        <v>5.70368</v>
      </c>
      <c r="M25" s="21">
        <v>6.18849</v>
      </c>
      <c r="N25" s="16">
        <f>M25/L25*100</f>
        <v>108.49995090888689</v>
      </c>
      <c r="O25" s="21">
        <v>6.18849</v>
      </c>
      <c r="P25" s="15">
        <f>O25/M25*100</f>
        <v>100</v>
      </c>
      <c r="Q25" s="97"/>
      <c r="R25" s="111"/>
    </row>
    <row r="26" spans="1:18" s="2" customFormat="1" ht="24" customHeight="1">
      <c r="A26" s="6" t="s">
        <v>18</v>
      </c>
      <c r="B26" s="19" t="s">
        <v>5</v>
      </c>
      <c r="C26" s="32">
        <v>6.31053</v>
      </c>
      <c r="D26" s="21">
        <v>6.84691</v>
      </c>
      <c r="E26" s="16">
        <f>D26/C26*100</f>
        <v>108.49976150973058</v>
      </c>
      <c r="F26" s="21">
        <v>6.84691</v>
      </c>
      <c r="G26" s="15">
        <f t="shared" si="1"/>
        <v>100</v>
      </c>
      <c r="H26" s="76"/>
      <c r="I26" s="59" t="s">
        <v>18</v>
      </c>
      <c r="J26" s="19" t="s">
        <v>5</v>
      </c>
      <c r="K26" s="103"/>
      <c r="L26" s="32">
        <v>6.31053</v>
      </c>
      <c r="M26" s="21">
        <v>6.84691</v>
      </c>
      <c r="N26" s="16">
        <f>M26/L26*100</f>
        <v>108.49976150973058</v>
      </c>
      <c r="O26" s="21">
        <v>6.84691</v>
      </c>
      <c r="P26" s="15">
        <f>O26/M26*100</f>
        <v>100</v>
      </c>
      <c r="Q26" s="97"/>
      <c r="R26" s="112"/>
    </row>
    <row r="27" spans="1:18" s="2" customFormat="1" ht="15.75" customHeight="1">
      <c r="A27" s="70" t="s">
        <v>28</v>
      </c>
      <c r="B27" s="70"/>
      <c r="C27" s="70"/>
      <c r="D27" s="70"/>
      <c r="E27" s="70"/>
      <c r="F27" s="70"/>
      <c r="G27" s="70"/>
      <c r="H27" s="71"/>
      <c r="I27" s="83" t="s">
        <v>28</v>
      </c>
      <c r="J27" s="70"/>
      <c r="K27" s="70"/>
      <c r="L27" s="70"/>
      <c r="M27" s="70"/>
      <c r="N27" s="70"/>
      <c r="O27" s="70"/>
      <c r="P27" s="70"/>
      <c r="Q27" s="70"/>
      <c r="R27" s="40"/>
    </row>
    <row r="28" spans="1:18" s="25" customFormat="1" ht="23.25" customHeight="1">
      <c r="A28" s="29" t="s">
        <v>34</v>
      </c>
      <c r="B28" s="29" t="s">
        <v>5</v>
      </c>
      <c r="C28" s="33">
        <v>628.84</v>
      </c>
      <c r="D28" s="21">
        <v>643.92</v>
      </c>
      <c r="E28" s="30">
        <f>D28/C28*100</f>
        <v>102.39806628077093</v>
      </c>
      <c r="F28" s="21">
        <v>643.92</v>
      </c>
      <c r="G28" s="30">
        <f t="shared" si="1"/>
        <v>100</v>
      </c>
      <c r="H28" s="77" t="s">
        <v>43</v>
      </c>
      <c r="I28" s="62" t="s">
        <v>34</v>
      </c>
      <c r="J28" s="29" t="s">
        <v>5</v>
      </c>
      <c r="K28" s="116" t="s">
        <v>64</v>
      </c>
      <c r="L28" s="33">
        <v>628.84</v>
      </c>
      <c r="M28" s="21">
        <v>643.92</v>
      </c>
      <c r="N28" s="30">
        <f>M28/L28*100</f>
        <v>102.39806628077093</v>
      </c>
      <c r="O28" s="21">
        <v>643.92</v>
      </c>
      <c r="P28" s="30">
        <f>O28/M28*100</f>
        <v>100</v>
      </c>
      <c r="Q28" s="104" t="s">
        <v>43</v>
      </c>
      <c r="R28" s="113"/>
    </row>
    <row r="29" spans="1:18" s="2" customFormat="1" ht="21" customHeight="1">
      <c r="A29" s="26" t="s">
        <v>29</v>
      </c>
      <c r="B29" s="26" t="s">
        <v>33</v>
      </c>
      <c r="C29" s="33">
        <v>122.1</v>
      </c>
      <c r="D29" s="66">
        <v>125.03</v>
      </c>
      <c r="E29" s="27">
        <f>D29/C29*100</f>
        <v>102.3996723996724</v>
      </c>
      <c r="F29" s="66">
        <v>125.03</v>
      </c>
      <c r="G29" s="28">
        <f t="shared" si="1"/>
        <v>100</v>
      </c>
      <c r="H29" s="78"/>
      <c r="I29" s="63" t="s">
        <v>29</v>
      </c>
      <c r="J29" s="26" t="s">
        <v>33</v>
      </c>
      <c r="K29" s="117"/>
      <c r="L29" s="33">
        <v>122.1</v>
      </c>
      <c r="M29" s="36">
        <v>125.03</v>
      </c>
      <c r="N29" s="30">
        <f>M29/L29*100</f>
        <v>102.3996723996724</v>
      </c>
      <c r="O29" s="36">
        <v>125.03</v>
      </c>
      <c r="P29" s="28">
        <f>O29/M29*100</f>
        <v>100</v>
      </c>
      <c r="Q29" s="105"/>
      <c r="R29" s="114"/>
    </row>
    <row r="30" spans="1:18" s="2" customFormat="1" ht="21" customHeight="1">
      <c r="A30" s="6" t="s">
        <v>30</v>
      </c>
      <c r="B30" s="6" t="s">
        <v>26</v>
      </c>
      <c r="C30" s="37">
        <v>5.24</v>
      </c>
      <c r="D30" s="37">
        <v>5.366</v>
      </c>
      <c r="E30" s="16">
        <f>D30/C30*100</f>
        <v>102.40458015267176</v>
      </c>
      <c r="F30" s="37">
        <v>5.366</v>
      </c>
      <c r="G30" s="15">
        <f t="shared" si="1"/>
        <v>100</v>
      </c>
      <c r="H30" s="79"/>
      <c r="I30" s="59" t="s">
        <v>30</v>
      </c>
      <c r="J30" s="6" t="s">
        <v>26</v>
      </c>
      <c r="K30" s="118"/>
      <c r="L30" s="37">
        <v>5.24</v>
      </c>
      <c r="M30" s="37">
        <v>5.366</v>
      </c>
      <c r="N30" s="30">
        <f>M30/L30*100</f>
        <v>102.40458015267176</v>
      </c>
      <c r="O30" s="37">
        <v>5.366</v>
      </c>
      <c r="P30" s="15">
        <f>O30/M30*100</f>
        <v>100</v>
      </c>
      <c r="Q30" s="106"/>
      <c r="R30" s="115"/>
    </row>
    <row r="31" spans="1:17" s="2" customFormat="1" ht="17.25" customHeight="1" hidden="1">
      <c r="A31" s="70" t="s">
        <v>20</v>
      </c>
      <c r="B31" s="70"/>
      <c r="C31" s="70"/>
      <c r="D31" s="70"/>
      <c r="E31" s="70"/>
      <c r="F31" s="70"/>
      <c r="G31" s="70"/>
      <c r="H31" s="70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42" customHeight="1" hidden="1">
      <c r="A32" s="18" t="s">
        <v>21</v>
      </c>
      <c r="B32" s="6" t="s">
        <v>26</v>
      </c>
      <c r="C32" s="17">
        <v>35.23</v>
      </c>
      <c r="D32" s="31"/>
      <c r="E32" s="16">
        <f aca="true" t="shared" si="2" ref="E32:E38">D32/C32*100</f>
        <v>0</v>
      </c>
      <c r="F32" s="17"/>
      <c r="G32" s="15" t="e">
        <f>F32/D32*100</f>
        <v>#DIV/0!</v>
      </c>
      <c r="H32" s="75" t="s">
        <v>44</v>
      </c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39" customHeight="1" hidden="1">
      <c r="A33" s="18" t="s">
        <v>22</v>
      </c>
      <c r="B33" s="6" t="s">
        <v>26</v>
      </c>
      <c r="C33" s="17">
        <v>32.44</v>
      </c>
      <c r="D33" s="31"/>
      <c r="E33" s="16">
        <f t="shared" si="2"/>
        <v>0</v>
      </c>
      <c r="F33" s="17"/>
      <c r="G33" s="15" t="e">
        <f aca="true" t="shared" si="3" ref="G33:G38">F33/D33*100</f>
        <v>#DIV/0!</v>
      </c>
      <c r="H33" s="75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38.25" hidden="1">
      <c r="A34" s="18" t="s">
        <v>23</v>
      </c>
      <c r="B34" s="6" t="s">
        <v>26</v>
      </c>
      <c r="C34" s="17">
        <v>25.83</v>
      </c>
      <c r="D34" s="31"/>
      <c r="E34" s="16">
        <f t="shared" si="2"/>
        <v>0</v>
      </c>
      <c r="F34" s="17"/>
      <c r="G34" s="15" t="e">
        <f t="shared" si="3"/>
        <v>#DIV/0!</v>
      </c>
      <c r="H34" s="75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39.75" customHeight="1" hidden="1">
      <c r="A35" s="18" t="s">
        <v>24</v>
      </c>
      <c r="B35" s="6" t="s">
        <v>26</v>
      </c>
      <c r="C35" s="17">
        <v>23.03</v>
      </c>
      <c r="D35" s="31"/>
      <c r="E35" s="16">
        <f t="shared" si="2"/>
        <v>0</v>
      </c>
      <c r="F35" s="17"/>
      <c r="G35" s="15" t="e">
        <f t="shared" si="3"/>
        <v>#DIV/0!</v>
      </c>
      <c r="H35" s="75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90.75" customHeight="1" hidden="1">
      <c r="A36" s="18" t="s">
        <v>27</v>
      </c>
      <c r="B36" s="6" t="s">
        <v>26</v>
      </c>
      <c r="C36" s="17">
        <v>27.03</v>
      </c>
      <c r="D36" s="31"/>
      <c r="E36" s="16">
        <f t="shared" si="2"/>
        <v>0</v>
      </c>
      <c r="F36" s="17"/>
      <c r="G36" s="15" t="e">
        <f t="shared" si="3"/>
        <v>#DIV/0!</v>
      </c>
      <c r="H36" s="75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25.5" hidden="1">
      <c r="A37" s="18" t="s">
        <v>25</v>
      </c>
      <c r="B37" s="6" t="s">
        <v>26</v>
      </c>
      <c r="C37" s="17">
        <v>17.96</v>
      </c>
      <c r="D37" s="31"/>
      <c r="E37" s="16">
        <f t="shared" si="2"/>
        <v>0</v>
      </c>
      <c r="F37" s="17"/>
      <c r="G37" s="15" t="e">
        <f t="shared" si="3"/>
        <v>#DIV/0!</v>
      </c>
      <c r="H37" s="75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25.5" hidden="1">
      <c r="A38" s="18" t="s">
        <v>31</v>
      </c>
      <c r="B38" s="6" t="s">
        <v>26</v>
      </c>
      <c r="C38" s="17">
        <v>14.19</v>
      </c>
      <c r="D38" s="31"/>
      <c r="E38" s="16">
        <f t="shared" si="2"/>
        <v>0</v>
      </c>
      <c r="F38" s="17"/>
      <c r="G38" s="15" t="e">
        <f t="shared" si="3"/>
        <v>#DIV/0!</v>
      </c>
      <c r="H38" s="75"/>
      <c r="I38" s="44"/>
      <c r="J38" s="44"/>
      <c r="K38" s="44"/>
      <c r="L38" s="44"/>
      <c r="M38" s="44"/>
      <c r="N38" s="44"/>
      <c r="O38" s="44"/>
      <c r="P38" s="44"/>
      <c r="Q38" s="44"/>
    </row>
  </sheetData>
  <sheetProtection/>
  <mergeCells count="41">
    <mergeCell ref="A11:A16"/>
    <mergeCell ref="B11:B16"/>
    <mergeCell ref="C11:C16"/>
    <mergeCell ref="D11:D16"/>
    <mergeCell ref="E11:E16"/>
    <mergeCell ref="H11:H16"/>
    <mergeCell ref="Q23:Q26"/>
    <mergeCell ref="K23:K26"/>
    <mergeCell ref="Q28:Q30"/>
    <mergeCell ref="R18:R21"/>
    <mergeCell ref="R23:R26"/>
    <mergeCell ref="R28:R30"/>
    <mergeCell ref="K28:K30"/>
    <mergeCell ref="I22:Q22"/>
    <mergeCell ref="I27:Q27"/>
    <mergeCell ref="K14:K15"/>
    <mergeCell ref="Q11:Q16"/>
    <mergeCell ref="I11:I16"/>
    <mergeCell ref="J11:J16"/>
    <mergeCell ref="Q18:Q21"/>
    <mergeCell ref="K18:K21"/>
    <mergeCell ref="A1:R1"/>
    <mergeCell ref="I4:Q4"/>
    <mergeCell ref="I6:Q6"/>
    <mergeCell ref="I8:Q8"/>
    <mergeCell ref="I10:Q10"/>
    <mergeCell ref="I17:Q17"/>
    <mergeCell ref="I2:R2"/>
    <mergeCell ref="A2:H2"/>
    <mergeCell ref="A4:H4"/>
    <mergeCell ref="A6:H6"/>
    <mergeCell ref="A8:H8"/>
    <mergeCell ref="A10:H10"/>
    <mergeCell ref="A17:H17"/>
    <mergeCell ref="H32:H38"/>
    <mergeCell ref="H18:H21"/>
    <mergeCell ref="A22:H22"/>
    <mergeCell ref="H23:H26"/>
    <mergeCell ref="A27:H27"/>
    <mergeCell ref="H28:H30"/>
    <mergeCell ref="A31:H31"/>
  </mergeCells>
  <printOptions/>
  <pageMargins left="0.3937007874015748" right="0" top="0.07874015748031496" bottom="0" header="0.35433070866141736" footer="0.15748031496062992"/>
  <pageSetup horizontalDpi="600" verticalDpi="600" orientation="landscape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Q18" sqref="Q18:Q21"/>
    </sheetView>
  </sheetViews>
  <sheetFormatPr defaultColWidth="9.00390625" defaultRowHeight="12.75"/>
  <cols>
    <col min="1" max="1" width="27.875" style="3" customWidth="1"/>
    <col min="2" max="2" width="11.625" style="1" customWidth="1"/>
    <col min="3" max="3" width="10.875" style="1" customWidth="1"/>
    <col min="4" max="4" width="10.75390625" style="1" customWidth="1"/>
    <col min="5" max="5" width="7.25390625" style="1" customWidth="1"/>
    <col min="6" max="6" width="10.125" style="1" hidden="1" customWidth="1"/>
    <col min="7" max="7" width="7.375" style="1" hidden="1" customWidth="1"/>
    <col min="8" max="8" width="22.25390625" style="1" customWidth="1"/>
    <col min="9" max="9" width="28.00390625" style="1" customWidth="1"/>
    <col min="10" max="10" width="11.875" style="1" customWidth="1"/>
    <col min="11" max="11" width="21.125" style="1" customWidth="1"/>
    <col min="12" max="12" width="11.75390625" style="1" customWidth="1"/>
    <col min="13" max="13" width="11.00390625" style="1" customWidth="1"/>
    <col min="14" max="14" width="8.25390625" style="1" customWidth="1"/>
    <col min="15" max="15" width="0" style="1" hidden="1" customWidth="1"/>
    <col min="16" max="16" width="8.25390625" style="1" hidden="1" customWidth="1"/>
    <col min="17" max="17" width="22.00390625" style="1" customWidth="1"/>
    <col min="18" max="18" width="14.75390625" style="1" customWidth="1"/>
    <col min="19" max="16384" width="9.125" style="1" customWidth="1"/>
  </cols>
  <sheetData>
    <row r="1" spans="1:18" ht="23.25" customHeight="1">
      <c r="A1" s="80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8" ht="27" customHeight="1">
      <c r="A2" s="86" t="s">
        <v>48</v>
      </c>
      <c r="B2" s="87"/>
      <c r="C2" s="87"/>
      <c r="D2" s="87"/>
      <c r="E2" s="87"/>
      <c r="F2" s="87"/>
      <c r="G2" s="87"/>
      <c r="H2" s="88"/>
      <c r="I2" s="84" t="s">
        <v>47</v>
      </c>
      <c r="J2" s="84"/>
      <c r="K2" s="84"/>
      <c r="L2" s="84"/>
      <c r="M2" s="84"/>
      <c r="N2" s="84"/>
      <c r="O2" s="84"/>
      <c r="P2" s="84"/>
      <c r="Q2" s="84"/>
      <c r="R2" s="85"/>
    </row>
    <row r="3" spans="1:18" ht="72.75" customHeight="1">
      <c r="A3" s="6" t="s">
        <v>0</v>
      </c>
      <c r="B3" s="6" t="s">
        <v>1</v>
      </c>
      <c r="C3" s="6" t="s">
        <v>67</v>
      </c>
      <c r="D3" s="7" t="s">
        <v>68</v>
      </c>
      <c r="E3" s="7" t="s">
        <v>11</v>
      </c>
      <c r="F3" s="6" t="s">
        <v>37</v>
      </c>
      <c r="G3" s="7" t="s">
        <v>11</v>
      </c>
      <c r="H3" s="61" t="s">
        <v>69</v>
      </c>
      <c r="I3" s="59" t="s">
        <v>0</v>
      </c>
      <c r="J3" s="6" t="s">
        <v>1</v>
      </c>
      <c r="K3" s="6" t="s">
        <v>58</v>
      </c>
      <c r="L3" s="6" t="s">
        <v>67</v>
      </c>
      <c r="M3" s="7" t="s">
        <v>68</v>
      </c>
      <c r="N3" s="7" t="s">
        <v>11</v>
      </c>
      <c r="O3" s="6" t="s">
        <v>37</v>
      </c>
      <c r="P3" s="7" t="s">
        <v>11</v>
      </c>
      <c r="Q3" s="8" t="s">
        <v>69</v>
      </c>
      <c r="R3" s="8" t="s">
        <v>55</v>
      </c>
    </row>
    <row r="4" spans="1:18" ht="15.75" customHeight="1">
      <c r="A4" s="70" t="s">
        <v>2</v>
      </c>
      <c r="B4" s="70"/>
      <c r="C4" s="70"/>
      <c r="D4" s="70"/>
      <c r="E4" s="70"/>
      <c r="F4" s="70"/>
      <c r="G4" s="70"/>
      <c r="H4" s="71"/>
      <c r="I4" s="83" t="s">
        <v>2</v>
      </c>
      <c r="J4" s="70"/>
      <c r="K4" s="70"/>
      <c r="L4" s="70"/>
      <c r="M4" s="70"/>
      <c r="N4" s="70"/>
      <c r="O4" s="70"/>
      <c r="P4" s="70"/>
      <c r="Q4" s="70"/>
      <c r="R4" s="39"/>
    </row>
    <row r="5" spans="1:18" s="4" customFormat="1" ht="30.75" customHeight="1">
      <c r="A5" s="24" t="s">
        <v>32</v>
      </c>
      <c r="B5" s="5" t="s">
        <v>3</v>
      </c>
      <c r="C5" s="23">
        <v>3084.43</v>
      </c>
      <c r="D5" s="23">
        <v>3386.6</v>
      </c>
      <c r="E5" s="10">
        <f>D5/C5*100</f>
        <v>109.79662368735876</v>
      </c>
      <c r="F5" s="23">
        <v>3084.43</v>
      </c>
      <c r="G5" s="12">
        <f>F5/D5*100</f>
        <v>91.0774818401937</v>
      </c>
      <c r="H5" s="69" t="s">
        <v>70</v>
      </c>
      <c r="I5" s="58" t="s">
        <v>50</v>
      </c>
      <c r="J5" s="5" t="s">
        <v>3</v>
      </c>
      <c r="K5" s="46"/>
      <c r="L5" s="32">
        <v>3498.85</v>
      </c>
      <c r="M5" s="32">
        <v>3841.39</v>
      </c>
      <c r="N5" s="51">
        <f>M5/L5*100</f>
        <v>109.79007388141817</v>
      </c>
      <c r="O5" s="41"/>
      <c r="P5" s="41"/>
      <c r="Q5" s="42" t="s">
        <v>77</v>
      </c>
      <c r="R5" s="38"/>
    </row>
    <row r="6" spans="1:18" ht="15.75" customHeight="1">
      <c r="A6" s="70" t="s">
        <v>4</v>
      </c>
      <c r="B6" s="70"/>
      <c r="C6" s="70"/>
      <c r="D6" s="70"/>
      <c r="E6" s="70"/>
      <c r="F6" s="70"/>
      <c r="G6" s="70"/>
      <c r="H6" s="71"/>
      <c r="I6" s="83" t="s">
        <v>4</v>
      </c>
      <c r="J6" s="70"/>
      <c r="K6" s="70"/>
      <c r="L6" s="70"/>
      <c r="M6" s="70"/>
      <c r="N6" s="70"/>
      <c r="O6" s="70"/>
      <c r="P6" s="70"/>
      <c r="Q6" s="70"/>
      <c r="R6" s="39"/>
    </row>
    <row r="7" spans="1:18" s="4" customFormat="1" ht="30.75" customHeight="1">
      <c r="A7" s="24" t="s">
        <v>32</v>
      </c>
      <c r="B7" s="9" t="s">
        <v>5</v>
      </c>
      <c r="C7" s="11">
        <v>174.81</v>
      </c>
      <c r="D7" s="11">
        <v>191.94</v>
      </c>
      <c r="E7" s="10">
        <f>D7/C7*100</f>
        <v>109.79921057147762</v>
      </c>
      <c r="F7" s="11">
        <v>174.81</v>
      </c>
      <c r="G7" s="12">
        <f>F7/D7*100</f>
        <v>91.07533604251329</v>
      </c>
      <c r="H7" s="69" t="s">
        <v>71</v>
      </c>
      <c r="I7" s="58" t="s">
        <v>50</v>
      </c>
      <c r="J7" s="9" t="s">
        <v>5</v>
      </c>
      <c r="K7" s="46"/>
      <c r="L7" s="22">
        <v>190.04</v>
      </c>
      <c r="M7" s="22">
        <v>208.64</v>
      </c>
      <c r="N7" s="51">
        <f>M7/L7*100</f>
        <v>109.78741317617344</v>
      </c>
      <c r="O7" s="41"/>
      <c r="P7" s="41"/>
      <c r="Q7" s="42" t="s">
        <v>78</v>
      </c>
      <c r="R7" s="38"/>
    </row>
    <row r="8" spans="1:18" ht="15.75" customHeight="1">
      <c r="A8" s="70" t="s">
        <v>6</v>
      </c>
      <c r="B8" s="70"/>
      <c r="C8" s="70"/>
      <c r="D8" s="70"/>
      <c r="E8" s="70"/>
      <c r="F8" s="70"/>
      <c r="G8" s="70"/>
      <c r="H8" s="71"/>
      <c r="I8" s="83" t="s">
        <v>6</v>
      </c>
      <c r="J8" s="70"/>
      <c r="K8" s="70"/>
      <c r="L8" s="70"/>
      <c r="M8" s="70"/>
      <c r="N8" s="70"/>
      <c r="O8" s="70"/>
      <c r="P8" s="70"/>
      <c r="Q8" s="70"/>
      <c r="R8" s="39"/>
    </row>
    <row r="9" spans="1:18" s="4" customFormat="1" ht="30" customHeight="1">
      <c r="A9" s="24" t="s">
        <v>19</v>
      </c>
      <c r="B9" s="9" t="s">
        <v>5</v>
      </c>
      <c r="C9" s="11">
        <v>32.94</v>
      </c>
      <c r="D9" s="11">
        <v>36.16</v>
      </c>
      <c r="E9" s="10">
        <f>D9/C9*100</f>
        <v>109.77534911961142</v>
      </c>
      <c r="F9" s="11">
        <v>32.94</v>
      </c>
      <c r="G9" s="12">
        <f>F9/D9*100</f>
        <v>91.09513274336284</v>
      </c>
      <c r="H9" s="69" t="s">
        <v>72</v>
      </c>
      <c r="I9" s="65" t="s">
        <v>46</v>
      </c>
      <c r="J9" s="9" t="s">
        <v>5</v>
      </c>
      <c r="K9" s="9"/>
      <c r="L9" s="22">
        <v>44.37</v>
      </c>
      <c r="M9" s="22">
        <v>48.71</v>
      </c>
      <c r="N9" s="51">
        <f>M9/L9*100</f>
        <v>109.78138381789498</v>
      </c>
      <c r="O9" s="41"/>
      <c r="P9" s="41"/>
      <c r="Q9" s="42" t="s">
        <v>76</v>
      </c>
      <c r="R9" s="38"/>
    </row>
    <row r="10" spans="1:18" ht="15.75" customHeight="1">
      <c r="A10" s="70" t="s">
        <v>7</v>
      </c>
      <c r="B10" s="70"/>
      <c r="C10" s="70"/>
      <c r="D10" s="70"/>
      <c r="E10" s="70"/>
      <c r="F10" s="70"/>
      <c r="G10" s="70"/>
      <c r="H10" s="71"/>
      <c r="I10" s="83" t="s">
        <v>7</v>
      </c>
      <c r="J10" s="70"/>
      <c r="K10" s="70"/>
      <c r="L10" s="70"/>
      <c r="M10" s="70"/>
      <c r="N10" s="70"/>
      <c r="O10" s="70"/>
      <c r="P10" s="70"/>
      <c r="Q10" s="70"/>
      <c r="R10" s="39"/>
    </row>
    <row r="11" spans="1:18" s="45" customFormat="1" ht="39.75" customHeight="1">
      <c r="A11" s="119" t="s">
        <v>19</v>
      </c>
      <c r="B11" s="95" t="s">
        <v>5</v>
      </c>
      <c r="C11" s="123">
        <v>26.75</v>
      </c>
      <c r="D11" s="123">
        <v>29.36</v>
      </c>
      <c r="E11" s="126">
        <f>D11/C11*100</f>
        <v>109.7570093457944</v>
      </c>
      <c r="F11" s="13">
        <v>26.75</v>
      </c>
      <c r="G11" s="14">
        <f>F11/D11*100</f>
        <v>91.11035422343325</v>
      </c>
      <c r="H11" s="77" t="s">
        <v>72</v>
      </c>
      <c r="I11" s="93" t="s">
        <v>46</v>
      </c>
      <c r="J11" s="95" t="s">
        <v>5</v>
      </c>
      <c r="K11" s="46" t="s">
        <v>56</v>
      </c>
      <c r="L11" s="29">
        <v>40.03</v>
      </c>
      <c r="M11" s="29">
        <v>43.95</v>
      </c>
      <c r="N11" s="52">
        <f aca="true" t="shared" si="0" ref="N11:N16">M11/L11*100</f>
        <v>109.79265550836872</v>
      </c>
      <c r="O11" s="24"/>
      <c r="P11" s="24"/>
      <c r="Q11" s="91" t="s">
        <v>76</v>
      </c>
      <c r="R11" s="55" t="s">
        <v>54</v>
      </c>
    </row>
    <row r="12" spans="1:18" s="45" customFormat="1" ht="30" customHeight="1">
      <c r="A12" s="120"/>
      <c r="B12" s="96"/>
      <c r="C12" s="124"/>
      <c r="D12" s="124"/>
      <c r="E12" s="127"/>
      <c r="F12" s="24"/>
      <c r="G12" s="24"/>
      <c r="H12" s="78"/>
      <c r="I12" s="94"/>
      <c r="J12" s="96"/>
      <c r="K12" s="46" t="s">
        <v>57</v>
      </c>
      <c r="L12" s="29">
        <v>61.79</v>
      </c>
      <c r="M12" s="29">
        <v>66.89</v>
      </c>
      <c r="N12" s="52">
        <f t="shared" si="0"/>
        <v>108.25376274478072</v>
      </c>
      <c r="O12" s="24"/>
      <c r="P12" s="24"/>
      <c r="Q12" s="92"/>
      <c r="R12" s="56"/>
    </row>
    <row r="13" spans="1:18" s="45" customFormat="1" ht="38.25" customHeight="1">
      <c r="A13" s="120"/>
      <c r="B13" s="96"/>
      <c r="C13" s="124"/>
      <c r="D13" s="124"/>
      <c r="E13" s="127"/>
      <c r="F13" s="24"/>
      <c r="G13" s="24"/>
      <c r="H13" s="78"/>
      <c r="I13" s="94"/>
      <c r="J13" s="96"/>
      <c r="K13" s="46" t="s">
        <v>51</v>
      </c>
      <c r="L13" s="29">
        <v>49.43</v>
      </c>
      <c r="M13" s="29">
        <v>54.27</v>
      </c>
      <c r="N13" s="52">
        <f t="shared" si="0"/>
        <v>109.79162451952256</v>
      </c>
      <c r="O13" s="24"/>
      <c r="P13" s="24"/>
      <c r="Q13" s="92"/>
      <c r="R13" s="55" t="s">
        <v>54</v>
      </c>
    </row>
    <row r="14" spans="1:18" s="45" customFormat="1" ht="24" customHeight="1">
      <c r="A14" s="120"/>
      <c r="B14" s="96"/>
      <c r="C14" s="124"/>
      <c r="D14" s="124"/>
      <c r="E14" s="127"/>
      <c r="F14" s="24"/>
      <c r="G14" s="24"/>
      <c r="H14" s="78"/>
      <c r="I14" s="94"/>
      <c r="J14" s="96"/>
      <c r="K14" s="89" t="s">
        <v>52</v>
      </c>
      <c r="L14" s="29">
        <v>49.43</v>
      </c>
      <c r="M14" s="29">
        <v>54.27</v>
      </c>
      <c r="N14" s="52">
        <f t="shared" si="0"/>
        <v>109.79162451952256</v>
      </c>
      <c r="O14" s="24"/>
      <c r="P14" s="24"/>
      <c r="Q14" s="92"/>
      <c r="R14" s="55" t="s">
        <v>54</v>
      </c>
    </row>
    <row r="15" spans="1:18" s="45" customFormat="1" ht="21.75" customHeight="1">
      <c r="A15" s="120"/>
      <c r="B15" s="96"/>
      <c r="C15" s="124"/>
      <c r="D15" s="124"/>
      <c r="E15" s="127"/>
      <c r="F15" s="24"/>
      <c r="G15" s="24"/>
      <c r="H15" s="78"/>
      <c r="I15" s="94"/>
      <c r="J15" s="96"/>
      <c r="K15" s="90"/>
      <c r="L15" s="29">
        <v>60.93</v>
      </c>
      <c r="M15" s="29">
        <v>66.89</v>
      </c>
      <c r="N15" s="52">
        <f t="shared" si="0"/>
        <v>109.78171672410963</v>
      </c>
      <c r="O15" s="24"/>
      <c r="P15" s="24"/>
      <c r="Q15" s="92"/>
      <c r="R15" s="57"/>
    </row>
    <row r="16" spans="1:18" s="45" customFormat="1" ht="24" customHeight="1">
      <c r="A16" s="121"/>
      <c r="B16" s="122"/>
      <c r="C16" s="125"/>
      <c r="D16" s="125"/>
      <c r="E16" s="128"/>
      <c r="F16" s="24"/>
      <c r="G16" s="24"/>
      <c r="H16" s="79"/>
      <c r="I16" s="94"/>
      <c r="J16" s="96"/>
      <c r="K16" s="68" t="s">
        <v>53</v>
      </c>
      <c r="L16" s="49">
        <v>66.3</v>
      </c>
      <c r="M16" s="49">
        <v>72.79</v>
      </c>
      <c r="N16" s="52">
        <f t="shared" si="0"/>
        <v>109.78883861236804</v>
      </c>
      <c r="O16" s="67"/>
      <c r="P16" s="67"/>
      <c r="Q16" s="92"/>
      <c r="R16" s="54"/>
    </row>
    <row r="17" spans="1:18" ht="15.75" customHeight="1">
      <c r="A17" s="72" t="s">
        <v>10</v>
      </c>
      <c r="B17" s="73"/>
      <c r="C17" s="73"/>
      <c r="D17" s="73"/>
      <c r="E17" s="73"/>
      <c r="F17" s="73"/>
      <c r="G17" s="73"/>
      <c r="H17" s="74"/>
      <c r="I17" s="83" t="s">
        <v>10</v>
      </c>
      <c r="J17" s="70"/>
      <c r="K17" s="70"/>
      <c r="L17" s="70"/>
      <c r="M17" s="70"/>
      <c r="N17" s="70"/>
      <c r="O17" s="70"/>
      <c r="P17" s="70"/>
      <c r="Q17" s="70"/>
      <c r="R17" s="39"/>
    </row>
    <row r="18" spans="1:18" s="4" customFormat="1" ht="21" customHeight="1">
      <c r="A18" s="9" t="s">
        <v>8</v>
      </c>
      <c r="B18" s="9" t="s">
        <v>9</v>
      </c>
      <c r="C18" s="22">
        <v>4.48</v>
      </c>
      <c r="D18" s="22">
        <v>4.87</v>
      </c>
      <c r="E18" s="10">
        <f>D18/C18*100</f>
        <v>108.70535714285714</v>
      </c>
      <c r="F18" s="22">
        <v>4.48</v>
      </c>
      <c r="G18" s="12">
        <f>F18/D18*100</f>
        <v>91.99178644763862</v>
      </c>
      <c r="H18" s="76" t="s">
        <v>73</v>
      </c>
      <c r="I18" s="62" t="s">
        <v>8</v>
      </c>
      <c r="J18" s="9" t="s">
        <v>9</v>
      </c>
      <c r="K18" s="98" t="s">
        <v>59</v>
      </c>
      <c r="L18" s="22">
        <v>3.22</v>
      </c>
      <c r="M18" s="22">
        <v>3.5</v>
      </c>
      <c r="N18" s="53">
        <f>M18/L18*100</f>
        <v>108.69565217391303</v>
      </c>
      <c r="O18" s="41"/>
      <c r="P18" s="41"/>
      <c r="Q18" s="76" t="s">
        <v>73</v>
      </c>
      <c r="R18" s="107"/>
    </row>
    <row r="19" spans="1:18" ht="23.25" customHeight="1">
      <c r="A19" s="8" t="s">
        <v>12</v>
      </c>
      <c r="B19" s="6" t="s">
        <v>9</v>
      </c>
      <c r="C19" s="23">
        <v>7.23</v>
      </c>
      <c r="D19" s="23">
        <v>7.86</v>
      </c>
      <c r="E19" s="10">
        <f>D19/C19*100</f>
        <v>108.71369294605809</v>
      </c>
      <c r="F19" s="23">
        <v>7.23</v>
      </c>
      <c r="G19" s="12">
        <f>F19/D19*100</f>
        <v>91.98473282442748</v>
      </c>
      <c r="H19" s="76"/>
      <c r="I19" s="64" t="s">
        <v>12</v>
      </c>
      <c r="J19" s="6" t="s">
        <v>9</v>
      </c>
      <c r="K19" s="99"/>
      <c r="L19" s="23">
        <v>5.23</v>
      </c>
      <c r="M19" s="23">
        <v>5.69</v>
      </c>
      <c r="N19" s="53">
        <f>M19/L19*100</f>
        <v>108.79541108986615</v>
      </c>
      <c r="O19" s="43"/>
      <c r="P19" s="43"/>
      <c r="Q19" s="76"/>
      <c r="R19" s="108"/>
    </row>
    <row r="20" spans="1:18" s="4" customFormat="1" ht="27.75" customHeight="1">
      <c r="A20" s="9" t="s">
        <v>13</v>
      </c>
      <c r="B20" s="9" t="s">
        <v>9</v>
      </c>
      <c r="C20" s="22">
        <v>3.22</v>
      </c>
      <c r="D20" s="22">
        <v>3.5</v>
      </c>
      <c r="E20" s="10">
        <f>D20/C20*100</f>
        <v>108.69565217391303</v>
      </c>
      <c r="F20" s="22">
        <v>3.22</v>
      </c>
      <c r="G20" s="12">
        <f>F20/D20*100</f>
        <v>92</v>
      </c>
      <c r="H20" s="76"/>
      <c r="I20" s="62" t="s">
        <v>13</v>
      </c>
      <c r="J20" s="9" t="s">
        <v>9</v>
      </c>
      <c r="K20" s="99"/>
      <c r="L20" s="22">
        <v>2.31</v>
      </c>
      <c r="M20" s="22">
        <v>2.51</v>
      </c>
      <c r="N20" s="53">
        <f>M20/L20*100</f>
        <v>108.65800865800865</v>
      </c>
      <c r="O20" s="41"/>
      <c r="P20" s="41"/>
      <c r="Q20" s="76"/>
      <c r="R20" s="108"/>
    </row>
    <row r="21" spans="1:18" ht="18.75" customHeight="1">
      <c r="A21" s="8" t="s">
        <v>12</v>
      </c>
      <c r="B21" s="6" t="s">
        <v>9</v>
      </c>
      <c r="C21" s="23">
        <v>5.23</v>
      </c>
      <c r="D21" s="23">
        <v>5.69</v>
      </c>
      <c r="E21" s="10">
        <f>D21/C21*100</f>
        <v>108.79541108986615</v>
      </c>
      <c r="F21" s="23">
        <v>5.23</v>
      </c>
      <c r="G21" s="12">
        <f>F21/D21*100</f>
        <v>91.91564147627417</v>
      </c>
      <c r="H21" s="76"/>
      <c r="I21" s="64" t="s">
        <v>12</v>
      </c>
      <c r="J21" s="6" t="s">
        <v>9</v>
      </c>
      <c r="K21" s="100"/>
      <c r="L21" s="23">
        <v>3.79</v>
      </c>
      <c r="M21" s="23">
        <v>4.12</v>
      </c>
      <c r="N21" s="53">
        <f>M21/L21*100</f>
        <v>108.7071240105541</v>
      </c>
      <c r="O21" s="43"/>
      <c r="P21" s="43"/>
      <c r="Q21" s="76"/>
      <c r="R21" s="109"/>
    </row>
    <row r="22" spans="1:18" s="2" customFormat="1" ht="15.75" customHeight="1">
      <c r="A22" s="70" t="s">
        <v>14</v>
      </c>
      <c r="B22" s="70"/>
      <c r="C22" s="70"/>
      <c r="D22" s="70"/>
      <c r="E22" s="70"/>
      <c r="F22" s="70"/>
      <c r="G22" s="70"/>
      <c r="H22" s="71"/>
      <c r="I22" s="83" t="s">
        <v>14</v>
      </c>
      <c r="J22" s="70"/>
      <c r="K22" s="70"/>
      <c r="L22" s="70"/>
      <c r="M22" s="70"/>
      <c r="N22" s="70"/>
      <c r="O22" s="70"/>
      <c r="P22" s="70"/>
      <c r="Q22" s="70"/>
      <c r="R22" s="40"/>
    </row>
    <row r="23" spans="1:18" s="2" customFormat="1" ht="24.75" customHeight="1">
      <c r="A23" s="6" t="s">
        <v>15</v>
      </c>
      <c r="B23" s="19" t="s">
        <v>5</v>
      </c>
      <c r="C23" s="21">
        <v>6.84081</v>
      </c>
      <c r="D23" s="21">
        <v>7.52594</v>
      </c>
      <c r="E23" s="16">
        <f>D23/C23*100</f>
        <v>110.01533444138924</v>
      </c>
      <c r="F23" s="21">
        <v>6.84081</v>
      </c>
      <c r="G23" s="15">
        <f aca="true" t="shared" si="1" ref="G23:G30">F23/D23*100</f>
        <v>90.89641958346732</v>
      </c>
      <c r="H23" s="76" t="s">
        <v>74</v>
      </c>
      <c r="I23" s="59" t="s">
        <v>15</v>
      </c>
      <c r="J23" s="19" t="s">
        <v>5</v>
      </c>
      <c r="K23" s="101" t="s">
        <v>61</v>
      </c>
      <c r="L23" s="21">
        <v>6.84081</v>
      </c>
      <c r="M23" s="21">
        <v>7.52594</v>
      </c>
      <c r="N23" s="16">
        <f>M23/L23*100</f>
        <v>110.01533444138924</v>
      </c>
      <c r="O23" s="21">
        <v>6.84081</v>
      </c>
      <c r="P23" s="15">
        <f>O23/M23*100</f>
        <v>90.89641958346732</v>
      </c>
      <c r="Q23" s="76" t="s">
        <v>74</v>
      </c>
      <c r="R23" s="110"/>
    </row>
    <row r="24" spans="1:18" s="2" customFormat="1" ht="27.75" customHeight="1">
      <c r="A24" s="6" t="s">
        <v>16</v>
      </c>
      <c r="B24" s="19" t="s">
        <v>5</v>
      </c>
      <c r="C24" s="20">
        <v>7.12875</v>
      </c>
      <c r="D24" s="20">
        <v>7.84272</v>
      </c>
      <c r="E24" s="16">
        <f>D24/C24*100</f>
        <v>110.0153603366649</v>
      </c>
      <c r="F24" s="20">
        <v>7.12875</v>
      </c>
      <c r="G24" s="15">
        <f t="shared" si="1"/>
        <v>90.89639818838361</v>
      </c>
      <c r="H24" s="76"/>
      <c r="I24" s="59" t="s">
        <v>16</v>
      </c>
      <c r="J24" s="19" t="s">
        <v>5</v>
      </c>
      <c r="K24" s="102"/>
      <c r="L24" s="20">
        <v>7.12875</v>
      </c>
      <c r="M24" s="20">
        <v>7.84272</v>
      </c>
      <c r="N24" s="16">
        <f>M24/L24*100</f>
        <v>110.0153603366649</v>
      </c>
      <c r="O24" s="20">
        <v>7.12875</v>
      </c>
      <c r="P24" s="15">
        <f>O24/M24*100</f>
        <v>90.89639818838361</v>
      </c>
      <c r="Q24" s="76"/>
      <c r="R24" s="111"/>
    </row>
    <row r="25" spans="1:18" s="2" customFormat="1" ht="22.5" customHeight="1">
      <c r="A25" s="6" t="s">
        <v>17</v>
      </c>
      <c r="B25" s="19" t="s">
        <v>5</v>
      </c>
      <c r="C25" s="21">
        <v>6.18849</v>
      </c>
      <c r="D25" s="21">
        <v>6.80829</v>
      </c>
      <c r="E25" s="16">
        <f>D25/C25*100</f>
        <v>110.0153672382116</v>
      </c>
      <c r="F25" s="21">
        <v>6.18849</v>
      </c>
      <c r="G25" s="15">
        <f t="shared" si="1"/>
        <v>90.896392486219</v>
      </c>
      <c r="H25" s="76"/>
      <c r="I25" s="59" t="s">
        <v>17</v>
      </c>
      <c r="J25" s="19" t="s">
        <v>5</v>
      </c>
      <c r="K25" s="102"/>
      <c r="L25" s="21">
        <v>6.18849</v>
      </c>
      <c r="M25" s="21">
        <v>6.80829</v>
      </c>
      <c r="N25" s="16">
        <f>M25/L25*100</f>
        <v>110.0153672382116</v>
      </c>
      <c r="O25" s="21">
        <v>6.18849</v>
      </c>
      <c r="P25" s="15">
        <f>O25/M25*100</f>
        <v>90.896392486219</v>
      </c>
      <c r="Q25" s="76"/>
      <c r="R25" s="111"/>
    </row>
    <row r="26" spans="1:18" s="2" customFormat="1" ht="24" customHeight="1">
      <c r="A26" s="6" t="s">
        <v>18</v>
      </c>
      <c r="B26" s="19" t="s">
        <v>5</v>
      </c>
      <c r="C26" s="21">
        <v>6.84691</v>
      </c>
      <c r="D26" s="21">
        <v>7.53266</v>
      </c>
      <c r="E26" s="16">
        <f>D26/C26*100</f>
        <v>110.01546683102303</v>
      </c>
      <c r="F26" s="21">
        <v>6.84691</v>
      </c>
      <c r="G26" s="15">
        <f t="shared" si="1"/>
        <v>90.89631020117727</v>
      </c>
      <c r="H26" s="76"/>
      <c r="I26" s="59" t="s">
        <v>18</v>
      </c>
      <c r="J26" s="19" t="s">
        <v>5</v>
      </c>
      <c r="K26" s="103"/>
      <c r="L26" s="21">
        <v>6.84691</v>
      </c>
      <c r="M26" s="21">
        <v>7.53266</v>
      </c>
      <c r="N26" s="16">
        <f>M26/L26*100</f>
        <v>110.01546683102303</v>
      </c>
      <c r="O26" s="21">
        <v>6.84691</v>
      </c>
      <c r="P26" s="15">
        <f>O26/M26*100</f>
        <v>90.89631020117727</v>
      </c>
      <c r="Q26" s="76"/>
      <c r="R26" s="112"/>
    </row>
    <row r="27" spans="1:18" s="2" customFormat="1" ht="15.75" customHeight="1">
      <c r="A27" s="70" t="s">
        <v>28</v>
      </c>
      <c r="B27" s="70"/>
      <c r="C27" s="70"/>
      <c r="D27" s="70"/>
      <c r="E27" s="70"/>
      <c r="F27" s="70"/>
      <c r="G27" s="70"/>
      <c r="H27" s="71"/>
      <c r="I27" s="83" t="s">
        <v>28</v>
      </c>
      <c r="J27" s="70"/>
      <c r="K27" s="70"/>
      <c r="L27" s="70"/>
      <c r="M27" s="70"/>
      <c r="N27" s="70"/>
      <c r="O27" s="70"/>
      <c r="P27" s="70"/>
      <c r="Q27" s="70"/>
      <c r="R27" s="40"/>
    </row>
    <row r="28" spans="1:18" s="25" customFormat="1" ht="23.25" customHeight="1">
      <c r="A28" s="29" t="s">
        <v>34</v>
      </c>
      <c r="B28" s="29" t="s">
        <v>5</v>
      </c>
      <c r="C28" s="21">
        <v>643.92</v>
      </c>
      <c r="D28" s="21">
        <v>707.03</v>
      </c>
      <c r="E28" s="30">
        <f>D28/C28*100</f>
        <v>109.80090694496212</v>
      </c>
      <c r="F28" s="21">
        <v>643.92</v>
      </c>
      <c r="G28" s="30">
        <f t="shared" si="1"/>
        <v>91.07392897048216</v>
      </c>
      <c r="H28" s="77" t="s">
        <v>75</v>
      </c>
      <c r="I28" s="62" t="s">
        <v>34</v>
      </c>
      <c r="J28" s="29" t="s">
        <v>5</v>
      </c>
      <c r="K28" s="116" t="s">
        <v>64</v>
      </c>
      <c r="L28" s="21">
        <v>643.92</v>
      </c>
      <c r="M28" s="21">
        <v>707.03</v>
      </c>
      <c r="N28" s="30">
        <f>M28/L28*100</f>
        <v>109.80090694496212</v>
      </c>
      <c r="O28" s="21">
        <v>643.92</v>
      </c>
      <c r="P28" s="30">
        <f>O28/M28*100</f>
        <v>91.07392897048216</v>
      </c>
      <c r="Q28" s="77" t="s">
        <v>75</v>
      </c>
      <c r="R28" s="113"/>
    </row>
    <row r="29" spans="1:18" s="2" customFormat="1" ht="21" customHeight="1">
      <c r="A29" s="26" t="s">
        <v>29</v>
      </c>
      <c r="B29" s="26" t="s">
        <v>33</v>
      </c>
      <c r="C29" s="66">
        <v>125.03</v>
      </c>
      <c r="D29" s="129">
        <f>2.33/12*D28</f>
        <v>137.28165833333333</v>
      </c>
      <c r="E29" s="27">
        <f>D29/C29*100</f>
        <v>109.79897491268761</v>
      </c>
      <c r="F29" s="66">
        <v>125.03</v>
      </c>
      <c r="G29" s="28">
        <f t="shared" si="1"/>
        <v>91.07553151522609</v>
      </c>
      <c r="H29" s="78"/>
      <c r="I29" s="63" t="s">
        <v>29</v>
      </c>
      <c r="J29" s="26" t="s">
        <v>33</v>
      </c>
      <c r="K29" s="117"/>
      <c r="L29" s="36">
        <v>125.03</v>
      </c>
      <c r="M29" s="129">
        <f>2.33/12*M28</f>
        <v>137.28165833333333</v>
      </c>
      <c r="N29" s="30">
        <f>M29/L29*100</f>
        <v>109.79897491268761</v>
      </c>
      <c r="O29" s="36">
        <v>125.03</v>
      </c>
      <c r="P29" s="28">
        <f>O29/M29*100</f>
        <v>91.07553151522609</v>
      </c>
      <c r="Q29" s="78"/>
      <c r="R29" s="114"/>
    </row>
    <row r="30" spans="1:18" s="2" customFormat="1" ht="21" customHeight="1">
      <c r="A30" s="6" t="s">
        <v>30</v>
      </c>
      <c r="B30" s="6" t="s">
        <v>26</v>
      </c>
      <c r="C30" s="37">
        <v>5.366</v>
      </c>
      <c r="D30" s="37">
        <f>0.1/12*D28</f>
        <v>5.891916666666666</v>
      </c>
      <c r="E30" s="16">
        <f>D30/C30*100</f>
        <v>109.8009069449621</v>
      </c>
      <c r="F30" s="37">
        <v>5.366</v>
      </c>
      <c r="G30" s="15">
        <f t="shared" si="1"/>
        <v>91.07392897048217</v>
      </c>
      <c r="H30" s="79"/>
      <c r="I30" s="59" t="s">
        <v>30</v>
      </c>
      <c r="J30" s="6" t="s">
        <v>26</v>
      </c>
      <c r="K30" s="118"/>
      <c r="L30" s="37">
        <v>5.366</v>
      </c>
      <c r="M30" s="37">
        <f>0.1/12*M28</f>
        <v>5.891916666666666</v>
      </c>
      <c r="N30" s="30">
        <f>M30/L30*100</f>
        <v>109.8009069449621</v>
      </c>
      <c r="O30" s="37">
        <v>5.366</v>
      </c>
      <c r="P30" s="15">
        <f>O30/M30*100</f>
        <v>91.07392897048217</v>
      </c>
      <c r="Q30" s="79"/>
      <c r="R30" s="115"/>
    </row>
    <row r="31" spans="1:17" s="2" customFormat="1" ht="17.25" customHeight="1" hidden="1">
      <c r="A31" s="70" t="s">
        <v>20</v>
      </c>
      <c r="B31" s="70"/>
      <c r="C31" s="70"/>
      <c r="D31" s="70"/>
      <c r="E31" s="70"/>
      <c r="F31" s="70"/>
      <c r="G31" s="70"/>
      <c r="H31" s="70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42" customHeight="1" hidden="1">
      <c r="A32" s="18" t="s">
        <v>21</v>
      </c>
      <c r="B32" s="6" t="s">
        <v>26</v>
      </c>
      <c r="C32" s="17">
        <v>35.23</v>
      </c>
      <c r="D32" s="31"/>
      <c r="E32" s="16">
        <f aca="true" t="shared" si="2" ref="E32:E38">D32/C32*100</f>
        <v>0</v>
      </c>
      <c r="F32" s="17"/>
      <c r="G32" s="15" t="e">
        <f>F32/D32*100</f>
        <v>#DIV/0!</v>
      </c>
      <c r="H32" s="75" t="s">
        <v>44</v>
      </c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39" customHeight="1" hidden="1">
      <c r="A33" s="18" t="s">
        <v>22</v>
      </c>
      <c r="B33" s="6" t="s">
        <v>26</v>
      </c>
      <c r="C33" s="17">
        <v>32.44</v>
      </c>
      <c r="D33" s="31"/>
      <c r="E33" s="16">
        <f t="shared" si="2"/>
        <v>0</v>
      </c>
      <c r="F33" s="17"/>
      <c r="G33" s="15" t="e">
        <f aca="true" t="shared" si="3" ref="G33:G38">F33/D33*100</f>
        <v>#DIV/0!</v>
      </c>
      <c r="H33" s="75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38.25" hidden="1">
      <c r="A34" s="18" t="s">
        <v>23</v>
      </c>
      <c r="B34" s="6" t="s">
        <v>26</v>
      </c>
      <c r="C34" s="17">
        <v>25.83</v>
      </c>
      <c r="D34" s="31"/>
      <c r="E34" s="16">
        <f t="shared" si="2"/>
        <v>0</v>
      </c>
      <c r="F34" s="17"/>
      <c r="G34" s="15" t="e">
        <f t="shared" si="3"/>
        <v>#DIV/0!</v>
      </c>
      <c r="H34" s="75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39.75" customHeight="1" hidden="1">
      <c r="A35" s="18" t="s">
        <v>24</v>
      </c>
      <c r="B35" s="6" t="s">
        <v>26</v>
      </c>
      <c r="C35" s="17">
        <v>23.03</v>
      </c>
      <c r="D35" s="31"/>
      <c r="E35" s="16">
        <f t="shared" si="2"/>
        <v>0</v>
      </c>
      <c r="F35" s="17"/>
      <c r="G35" s="15" t="e">
        <f t="shared" si="3"/>
        <v>#DIV/0!</v>
      </c>
      <c r="H35" s="75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90.75" customHeight="1" hidden="1">
      <c r="A36" s="18" t="s">
        <v>27</v>
      </c>
      <c r="B36" s="6" t="s">
        <v>26</v>
      </c>
      <c r="C36" s="17">
        <v>27.03</v>
      </c>
      <c r="D36" s="31"/>
      <c r="E36" s="16">
        <f t="shared" si="2"/>
        <v>0</v>
      </c>
      <c r="F36" s="17"/>
      <c r="G36" s="15" t="e">
        <f t="shared" si="3"/>
        <v>#DIV/0!</v>
      </c>
      <c r="H36" s="75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25.5" hidden="1">
      <c r="A37" s="18" t="s">
        <v>25</v>
      </c>
      <c r="B37" s="6" t="s">
        <v>26</v>
      </c>
      <c r="C37" s="17">
        <v>17.96</v>
      </c>
      <c r="D37" s="31"/>
      <c r="E37" s="16">
        <f t="shared" si="2"/>
        <v>0</v>
      </c>
      <c r="F37" s="17"/>
      <c r="G37" s="15" t="e">
        <f t="shared" si="3"/>
        <v>#DIV/0!</v>
      </c>
      <c r="H37" s="75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25.5" hidden="1">
      <c r="A38" s="18" t="s">
        <v>31</v>
      </c>
      <c r="B38" s="6" t="s">
        <v>26</v>
      </c>
      <c r="C38" s="17">
        <v>14.19</v>
      </c>
      <c r="D38" s="31"/>
      <c r="E38" s="16">
        <f t="shared" si="2"/>
        <v>0</v>
      </c>
      <c r="F38" s="17"/>
      <c r="G38" s="15" t="e">
        <f t="shared" si="3"/>
        <v>#DIV/0!</v>
      </c>
      <c r="H38" s="75"/>
      <c r="I38" s="44"/>
      <c r="J38" s="44"/>
      <c r="K38" s="44"/>
      <c r="L38" s="44"/>
      <c r="M38" s="44"/>
      <c r="N38" s="44"/>
      <c r="O38" s="44"/>
      <c r="P38" s="44"/>
      <c r="Q38" s="44"/>
    </row>
  </sheetData>
  <sheetProtection/>
  <mergeCells count="41">
    <mergeCell ref="H28:H30"/>
    <mergeCell ref="K28:K30"/>
    <mergeCell ref="Q28:Q30"/>
    <mergeCell ref="R28:R30"/>
    <mergeCell ref="A31:H31"/>
    <mergeCell ref="H32:H38"/>
    <mergeCell ref="H23:H26"/>
    <mergeCell ref="K23:K26"/>
    <mergeCell ref="Q23:Q26"/>
    <mergeCell ref="R23:R26"/>
    <mergeCell ref="A27:H27"/>
    <mergeCell ref="I27:Q27"/>
    <mergeCell ref="H18:H21"/>
    <mergeCell ref="K18:K21"/>
    <mergeCell ref="Q18:Q21"/>
    <mergeCell ref="R18:R21"/>
    <mergeCell ref="A22:H22"/>
    <mergeCell ref="I22:Q22"/>
    <mergeCell ref="I11:I16"/>
    <mergeCell ref="J11:J16"/>
    <mergeCell ref="Q11:Q16"/>
    <mergeCell ref="K14:K15"/>
    <mergeCell ref="A17:H17"/>
    <mergeCell ref="I17:Q17"/>
    <mergeCell ref="A8:H8"/>
    <mergeCell ref="I8:Q8"/>
    <mergeCell ref="A10:H10"/>
    <mergeCell ref="I10:Q10"/>
    <mergeCell ref="A11:A16"/>
    <mergeCell ref="B11:B16"/>
    <mergeCell ref="C11:C16"/>
    <mergeCell ref="D11:D16"/>
    <mergeCell ref="E11:E16"/>
    <mergeCell ref="H11:H16"/>
    <mergeCell ref="A1:R1"/>
    <mergeCell ref="A2:H2"/>
    <mergeCell ref="I2:R2"/>
    <mergeCell ref="A4:H4"/>
    <mergeCell ref="I4:Q4"/>
    <mergeCell ref="A6:H6"/>
    <mergeCell ref="I6:Q6"/>
  </mergeCells>
  <printOptions/>
  <pageMargins left="0.3937007874015748" right="0" top="0.07874015748031496" bottom="0" header="0.35433070866141736" footer="0.15748031496062992"/>
  <pageSetup horizontalDpi="600" verticalDpi="600" orientation="landscape" paperSize="9" scale="65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Nach_Econom</cp:lastModifiedBy>
  <cp:lastPrinted>2023-01-25T10:55:01Z</cp:lastPrinted>
  <dcterms:created xsi:type="dcterms:W3CDTF">2013-02-04T13:10:33Z</dcterms:created>
  <dcterms:modified xsi:type="dcterms:W3CDTF">2024-03-22T10:39:24Z</dcterms:modified>
  <cp:category/>
  <cp:version/>
  <cp:contentType/>
  <cp:contentStatus/>
</cp:coreProperties>
</file>